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45" windowWidth="15195" windowHeight="7545"/>
  </bookViews>
  <sheets>
    <sheet name="octubre" sheetId="24" r:id="rId1"/>
  </sheets>
  <definedNames>
    <definedName name="_xlnm._FilterDatabase" localSheetId="0" hidden="1">octubre!$A$9:$J$24</definedName>
    <definedName name="_xlnm.Print_Area" localSheetId="0">octubre!$A$1:$P$29</definedName>
    <definedName name="_xlnm.Print_Titles" localSheetId="0">octubre!$9:$10</definedName>
  </definedNames>
  <calcPr calcId="145621"/>
</workbook>
</file>

<file path=xl/calcChain.xml><?xml version="1.0" encoding="utf-8"?>
<calcChain xmlns="http://schemas.openxmlformats.org/spreadsheetml/2006/main">
  <c r="I24" i="24" l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</calcChain>
</file>

<file path=xl/sharedStrings.xml><?xml version="1.0" encoding="utf-8"?>
<sst xmlns="http://schemas.openxmlformats.org/spreadsheetml/2006/main" count="102" uniqueCount="76">
  <si>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</si>
  <si>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</si>
  <si>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</si>
  <si>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</si>
  <si>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</si>
  <si>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t>Tema de la asesoría, estudio o 
investigación 1_/</t>
  </si>
  <si>
    <t>Proveedor o 
Contratista</t>
  </si>
  <si>
    <t>Monto total del contrato 2_/</t>
  </si>
  <si>
    <t>Plazo del 
contrato 3_/</t>
  </si>
  <si>
    <t>Obra pública</t>
  </si>
  <si>
    <t>Bienes</t>
  </si>
  <si>
    <t>Servicios</t>
  </si>
  <si>
    <t>CONSEJO DE LA JUDICATURA FEDERAL</t>
  </si>
  <si>
    <t>X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</si>
  <si>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</si>
  <si>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</si>
  <si>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</si>
  <si>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</si>
  <si>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</si>
  <si>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</si>
  <si>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</si>
  <si>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</si>
  <si>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</si>
  <si>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</si>
  <si>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</si>
  <si>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</si>
  <si>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</t>
  </si>
  <si>
    <t>4</t>
  </si>
  <si>
    <t>Autotransporte de Pasajeros México Toluca, San Luis Mextepec, Querétaro, Flecha Roja, S.A. de C.V.</t>
  </si>
  <si>
    <t>Aerotaxis de la Bahía, S.A. de C.V.</t>
  </si>
  <si>
    <t>ID Soluciones Integradas, S.A. de C.V.</t>
  </si>
  <si>
    <t>Servicio de transportación aérea para servidores públicos adscritos al Juzgado Octavo de Distrito del Centro Auxiliar de la Quinta Región, con residencia en Mazatlán, Sinaloa, al Complejo Penitenciario Islas Marías.</t>
  </si>
  <si>
    <t>SUMEDIC y/o Cesar Omar Correa Ocampo</t>
  </si>
  <si>
    <t>22 y 23 de octubre de 2015</t>
  </si>
  <si>
    <t>Servicios Aéreos Corporativos, S.A. de C.V.</t>
  </si>
  <si>
    <t>OS/DGRM/DCS/053/2015</t>
  </si>
  <si>
    <t>“Servicio de hospedaje, salones, alimentos y servicios inherentes” para la realización del Primer Encuentro Iberoamericano sobre Igualdad de Género e Impartición de Justicia a celebrarse los días 15 y 16 de octubre de 2015.</t>
  </si>
  <si>
    <t>Operadora Hotel Centro Histórico, S. de R.L. de C.V.</t>
  </si>
  <si>
    <t>15 y 16 de octubre de 2015</t>
  </si>
  <si>
    <t>OS/DGRM/DCS/054/2015</t>
  </si>
  <si>
    <t>Servicio de Consultoría Especializada en Materia Fiscal para realizar un estudio que permita el análisis de diferentes esquemas fiscales aplicables al Fondo de Reserva Individualizado</t>
  </si>
  <si>
    <t>KPMG Cárdenas Dosal, S.C.</t>
  </si>
  <si>
    <t>13 días hábiles siguientes a la entrega de la información por parte del Consejo de la Judicatura Federal.</t>
  </si>
  <si>
    <t>OS/DGRM/DCS/055/2015</t>
  </si>
  <si>
    <t>Servicio de video, audio e iluminación para el "Primer Encuentro Iberoamericano sobre Igualdad de Género e Impartición de Justicia"</t>
  </si>
  <si>
    <t>Sise Producciones, S.A. de C.V.</t>
  </si>
  <si>
    <t>OS/DGRM/DCS/056/2015</t>
  </si>
  <si>
    <t>Servicio de escenarios para el "Primer Encuentro Iberoamericano sobre Igualdad de Género e Impartición de Justicia"</t>
  </si>
  <si>
    <t>OS/DGRM/DCS/057/2015</t>
  </si>
  <si>
    <t>Servicio de radios para el "Primer Encuentro Iberoamericano sobre Igualdad de Género e Impartición de Justicia"</t>
  </si>
  <si>
    <t>Keaha Sistemas Electrónicos, S.A. de C.V.</t>
  </si>
  <si>
    <t>OS/DGRM/DCS/058/2015</t>
  </si>
  <si>
    <t>Servicio de ambulancias para el "Primer Encuentro Iberoamericano sobre Igualdad de Género e Impartición de Justicia"</t>
  </si>
  <si>
    <t>OS/DGRM/DCS/059/2015</t>
  </si>
  <si>
    <t>Servicio de transporte para el "Primer Encuentro Iberoamericano sobre Igualdad de Género e Impartición de Justicia"</t>
  </si>
  <si>
    <t>OS/DGRM/DCS/060/2015</t>
  </si>
  <si>
    <t>16 de octubre de 2015</t>
  </si>
  <si>
    <t>OS/DGRM/DCS/061/2015</t>
  </si>
  <si>
    <t>Servicio de audio, video e iluminación para el "Congreso Nacional Nuevo Sistema de Justicia Penal desde la Óptica del Juicio de Amparo (Interacción de Sistemas para la Adecuada Implementación)</t>
  </si>
  <si>
    <t>OS/DGRM/DCS/062/2015</t>
  </si>
  <si>
    <t>Servicio de ambulancias para el "Congreso Nacional Nuevo Sistema de Justicia Penal desde la Óptica del Juicio de Amparo (Interacción de Sistemas para la Adecuada Implementación)</t>
  </si>
  <si>
    <t>OS/DGRM/DCS/063/2015</t>
  </si>
  <si>
    <t>Servicio de registro y gafetes para  el "Congreso Nacional Nuevo Sistema de Justicia Penal desde la Óptica del Juicio de Amparo (Interacción de Sistemas para la Adecuada Implementación)</t>
  </si>
  <si>
    <t>Registro Express y Comunicaciones, S.A. de C.V.</t>
  </si>
  <si>
    <t>OS/DGRM/DCS/065/2015</t>
  </si>
  <si>
    <t>Servicio de renta de lectores de marcas ópticas</t>
  </si>
  <si>
    <t>19 de octubre de 2015</t>
  </si>
  <si>
    <t>OS/DGRM/DCS/066/2015</t>
  </si>
  <si>
    <t>07 de octubre de 2015</t>
  </si>
  <si>
    <t>OS/DGRM/DCS/068/2015</t>
  </si>
  <si>
    <t>Servicio de escenarios para el "Congreso Nacional Nuevo Sistema de Justicia Penal desde la Óptica del Juicio de Amparo (Interacción de Sistemas para la Adecuada Implementación)</t>
  </si>
  <si>
    <t>SECRETARÍA EJECUTIVA DE ADMINISTRACIÓN</t>
  </si>
  <si>
    <t>DIRECCIÓN GENERAL DE RECURSOS MATERIALES</t>
  </si>
  <si>
    <t>DIRECCIÓN DE CONTRATACIÓN DE SERVICIOS</t>
  </si>
  <si>
    <t>CONTRATACIONES EN TÉRMINOS DEL ACUERDO GENERAL DEL PLENO DEL CONSEJO DE LA JUDICATURA FEDERAL, QUE ESTABLECE LAS DISPOSICIONES EN MATERIA DE ACTIVIDAD ADMINISTRATIVA DEL PROPIO CONSEJO</t>
  </si>
  <si>
    <t>PERIODO: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</si>
</sst>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indexed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2" fillId="0" borderId="0" xfId="0" applyFont="1" applyFill="1" applyAlignment="1">
      <alignment vertical="center" wrapText="1"/>
    </xf>
    <xf numFmtId="0" fontId="22" fillId="0" borderId="0" xfId="0" applyFont="1" applyFill="1"/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49" fontId="22" fillId="0" borderId="0" xfId="0" applyNumberFormat="1" applyFont="1"/>
    <xf numFmtId="0" fontId="3" fillId="24" borderId="12" xfId="0" applyFont="1" applyFill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justify" vertical="center" wrapText="1"/>
    </xf>
    <xf numFmtId="0" fontId="22" fillId="0" borderId="11" xfId="0" applyFont="1" applyBorder="1"/>
    <xf numFmtId="0" fontId="23" fillId="25" borderId="11" xfId="36" applyFont="1" applyFill="1" applyBorder="1" applyAlignment="1">
      <alignment horizontal="center" vertical="center" wrapText="1"/>
    </xf>
    <xf numFmtId="0" fontId="23" fillId="25" borderId="11" xfId="36" applyFont="1" applyFill="1" applyBorder="1" applyAlignment="1">
      <alignment horizontal="justify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7" fontId="2" fillId="25" borderId="11" xfId="34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0" fillId="0" borderId="0" xfId="0" applyFill="1"/>
    <xf numFmtId="0" fontId="24" fillId="0" borderId="0" xfId="0" applyFont="1" applyFill="1" applyAlignment="1">
      <alignment horizontal="centerContinuous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Moneda 2" xfId="34"/>
    <cellStyle name="Moneda 3" xfId="47"/>
    <cellStyle name="Neutral" xfId="35" builtinId="28" customBuiltin="1"/>
    <cellStyle name="Normal" xfId="0" builtinId="0"/>
    <cellStyle name="Normal 2" xfId="36"/>
    <cellStyle name="Normal 6" xfId="4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6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8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9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1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6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7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8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9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0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1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2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3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4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5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7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8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9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0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1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2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5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8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9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1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2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3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4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5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6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7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8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9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0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1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2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3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4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5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6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7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9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0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1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2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3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4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5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6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7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8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9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0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1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2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3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4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5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6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7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8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9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0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1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2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3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4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5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6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7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8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9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0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1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2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3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4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5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6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7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8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9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0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1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2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3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4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5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6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7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9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0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1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2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3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4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5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6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7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8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9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view="pageBreakPreview" topLeftCell="A21" zoomScale="110" zoomScaleNormal="150" zoomScaleSheetLayoutView="110" workbookViewId="0">
      <selection activeCell="C26" sqref="C26"/>
    </sheetView>
  </sheetViews>
  <sheetFormatPr baseColWidth="10" defaultRowHeight="14.25" x14ac:dyDescent="0.2"/>
  <cols>
    <col min="1" max="1" width="14.5703125" style="7" customWidth="1"/>
    <col min="2" max="2" width="18" style="4" customWidth="1"/>
    <col min="3" max="3" width="25.42578125" style="4" customWidth="1"/>
    <col min="4" max="4" width="15.140625" style="4" customWidth="1"/>
    <col min="5" max="5" width="25.42578125" style="3" customWidth="1"/>
    <col min="6" max="6" width="37.140625" style="4" customWidth="1"/>
    <col min="7" max="7" width="26.140625" style="4" customWidth="1"/>
    <col min="8" max="8" width="38.140625" style="4" customWidth="1"/>
    <col min="9" max="9" width="14.85546875" style="5" customWidth="1"/>
    <col min="10" max="10" width="20.28515625" style="6" customWidth="1"/>
    <col min="11" max="16384" width="11.42578125" style="4"/>
  </cols>
  <sheetData>
    <row r="1" spans="1:16384" s="1" customFormat="1" ht="21.7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6384" s="1" customFormat="1" ht="21.75" customHeight="1" x14ac:dyDescent="0.25">
      <c r="A2" s="17" t="s">
        <v>71</v>
      </c>
      <c r="B2" s="18"/>
      <c r="C2" s="18"/>
      <c r="D2" s="18"/>
      <c r="E2" s="18"/>
      <c r="F2" s="18"/>
      <c r="G2" s="18"/>
      <c r="H2" s="18"/>
      <c r="I2" s="18"/>
      <c r="J2" s="18"/>
    </row>
    <row r="3" spans="1:16384" s="1" customFormat="1" ht="21.75" customHeight="1" x14ac:dyDescent="0.25">
      <c r="A3" s="17" t="s">
        <v>72</v>
      </c>
      <c r="B3" s="18"/>
      <c r="C3" s="18"/>
      <c r="D3" s="18"/>
      <c r="E3" s="18"/>
      <c r="F3" s="18"/>
      <c r="G3" s="18"/>
      <c r="H3" s="18"/>
      <c r="I3" s="18"/>
      <c r="J3" s="18"/>
    </row>
    <row r="4" spans="1:16384" s="1" customFormat="1" ht="21.75" customHeight="1" x14ac:dyDescent="0.2">
      <c r="A4" s="23" t="s">
        <v>73</v>
      </c>
      <c r="B4" s="23"/>
      <c r="C4" s="23"/>
      <c r="D4" s="23"/>
      <c r="E4" s="23"/>
      <c r="F4" s="23"/>
      <c r="G4" s="23"/>
      <c r="H4" s="23"/>
      <c r="I4" s="23"/>
      <c r="J4" s="23"/>
    </row>
    <row r="5" spans="1:16384" s="2" customFormat="1" ht="21.75" customHeight="1" x14ac:dyDescent="0.2">
      <c r="A5" s="29" t="s">
        <v>74</v>
      </c>
      <c r="B5" s="29"/>
      <c r="C5" s="29"/>
      <c r="D5" s="29"/>
      <c r="E5" s="29"/>
      <c r="F5" s="29"/>
      <c r="G5" s="29"/>
      <c r="H5" s="29"/>
      <c r="I5" s="29"/>
      <c r="J5" s="29"/>
    </row>
    <row r="6" spans="1:16384" s="19" customFormat="1" ht="21.75" customHeight="1" x14ac:dyDescent="0.25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19" customFormat="1" ht="21.75" customHeight="1" x14ac:dyDescent="0.2">
      <c r="A7" s="17" t="s">
        <v>0</v>
      </c>
      <c r="B7" s="20"/>
      <c r="C7" s="20"/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2" customFormat="1" ht="15.75" thickBo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6384" s="2" customFormat="1" ht="23.25" customHeight="1" thickTop="1" thickBot="1" x14ac:dyDescent="0.25">
      <c r="A9" s="25" t="s">
        <v>1</v>
      </c>
      <c r="B9" s="27" t="s">
        <v>2</v>
      </c>
      <c r="C9" s="27"/>
      <c r="D9" s="27"/>
      <c r="E9" s="21" t="s">
        <v>3</v>
      </c>
      <c r="F9" s="21" t="s">
        <v>4</v>
      </c>
      <c r="G9" s="21" t="s">
        <v>5</v>
      </c>
      <c r="H9" s="21" t="s">
        <v>6</v>
      </c>
      <c r="I9" s="28" t="s">
        <v>7</v>
      </c>
      <c r="J9" s="21" t="s">
        <v>8</v>
      </c>
    </row>
    <row r="10" spans="1:16384" s="2" customFormat="1" ht="30.75" customHeight="1" thickTop="1" x14ac:dyDescent="0.2">
      <c r="A10" s="26"/>
      <c r="B10" s="13" t="s">
        <v>9</v>
      </c>
      <c r="C10" s="8" t="s">
        <v>10</v>
      </c>
      <c r="D10" s="8" t="s">
        <v>11</v>
      </c>
      <c r="E10" s="28"/>
      <c r="F10" s="28"/>
      <c r="G10" s="28"/>
      <c r="H10" s="28"/>
      <c r="I10" s="30"/>
      <c r="J10" s="22"/>
    </row>
    <row r="11" spans="1:16384" ht="56.25" x14ac:dyDescent="0.2">
      <c r="A11" s="14" t="s">
        <v>14</v>
      </c>
      <c r="B11" s="10"/>
      <c r="C11" s="10"/>
      <c r="D11" s="15" t="s">
        <v>13</v>
      </c>
      <c r="E11" s="11" t="s">
        <v>35</v>
      </c>
      <c r="F11" s="12" t="s">
        <v>36</v>
      </c>
      <c r="G11" s="10"/>
      <c r="H11" s="12" t="s">
        <v>37</v>
      </c>
      <c r="I11" s="16">
        <f>(1600000/1000)</f>
        <v>1600</v>
      </c>
      <c r="J11" s="16" t="s">
        <v>38</v>
      </c>
    </row>
    <row r="12" spans="1:16384" ht="45" x14ac:dyDescent="0.2">
      <c r="A12" s="14" t="s">
        <v>15</v>
      </c>
      <c r="B12" s="10"/>
      <c r="C12" s="10"/>
      <c r="D12" s="15" t="s">
        <v>13</v>
      </c>
      <c r="E12" s="11" t="s">
        <v>39</v>
      </c>
      <c r="F12" s="12" t="s">
        <v>40</v>
      </c>
      <c r="G12" s="10"/>
      <c r="H12" s="12" t="s">
        <v>41</v>
      </c>
      <c r="I12" s="16">
        <f>(185600/1000)</f>
        <v>185.6</v>
      </c>
      <c r="J12" s="16" t="s">
        <v>42</v>
      </c>
    </row>
    <row r="13" spans="1:16384" ht="33.75" x14ac:dyDescent="0.2">
      <c r="A13" s="14" t="s">
        <v>26</v>
      </c>
      <c r="B13" s="10"/>
      <c r="C13" s="10"/>
      <c r="D13" s="15" t="s">
        <v>13</v>
      </c>
      <c r="E13" s="11" t="s">
        <v>43</v>
      </c>
      <c r="F13" s="12" t="s">
        <v>44</v>
      </c>
      <c r="G13" s="10"/>
      <c r="H13" s="12" t="s">
        <v>45</v>
      </c>
      <c r="I13" s="16">
        <f>(746108.52/1000)</f>
        <v>746.10852</v>
      </c>
      <c r="J13" s="16" t="s">
        <v>38</v>
      </c>
    </row>
    <row r="14" spans="1:16384" ht="33.75" x14ac:dyDescent="0.2">
      <c r="A14" s="14" t="s">
        <v>27</v>
      </c>
      <c r="B14" s="10"/>
      <c r="C14" s="10"/>
      <c r="D14" s="15" t="s">
        <v>13</v>
      </c>
      <c r="E14" s="11" t="s">
        <v>46</v>
      </c>
      <c r="F14" s="12" t="s">
        <v>47</v>
      </c>
      <c r="G14" s="10"/>
      <c r="H14" s="12" t="s">
        <v>45</v>
      </c>
      <c r="I14" s="16">
        <f>(335136.09/1000)</f>
        <v>335.13609000000002</v>
      </c>
      <c r="J14" s="16" t="s">
        <v>38</v>
      </c>
    </row>
    <row r="15" spans="1:16384" ht="33.75" x14ac:dyDescent="0.2">
      <c r="A15" s="14" t="s">
        <v>16</v>
      </c>
      <c r="B15" s="10"/>
      <c r="C15" s="10"/>
      <c r="D15" s="15" t="s">
        <v>13</v>
      </c>
      <c r="E15" s="11" t="s">
        <v>48</v>
      </c>
      <c r="F15" s="12" t="s">
        <v>49</v>
      </c>
      <c r="G15" s="10"/>
      <c r="H15" s="12" t="s">
        <v>50</v>
      </c>
      <c r="I15" s="16">
        <f>(17400/1000)</f>
        <v>17.399999999999999</v>
      </c>
      <c r="J15" s="16" t="s">
        <v>38</v>
      </c>
    </row>
    <row r="16" spans="1:16384" ht="33.75" x14ac:dyDescent="0.2">
      <c r="A16" s="14" t="s">
        <v>17</v>
      </c>
      <c r="B16" s="10"/>
      <c r="C16" s="10"/>
      <c r="D16" s="15" t="s">
        <v>13</v>
      </c>
      <c r="E16" s="11" t="s">
        <v>51</v>
      </c>
      <c r="F16" s="12" t="s">
        <v>52</v>
      </c>
      <c r="G16" s="10"/>
      <c r="H16" s="12" t="s">
        <v>32</v>
      </c>
      <c r="I16" s="16">
        <f>(22474.96/1000)</f>
        <v>22.474959999999999</v>
      </c>
      <c r="J16" s="16" t="s">
        <v>38</v>
      </c>
    </row>
    <row r="17" spans="1:10" ht="33.75" x14ac:dyDescent="0.2">
      <c r="A17" s="14" t="s">
        <v>18</v>
      </c>
      <c r="B17" s="10"/>
      <c r="C17" s="10"/>
      <c r="D17" s="15" t="s">
        <v>13</v>
      </c>
      <c r="E17" s="11" t="s">
        <v>53</v>
      </c>
      <c r="F17" s="12" t="s">
        <v>54</v>
      </c>
      <c r="G17" s="10"/>
      <c r="H17" s="9" t="s">
        <v>28</v>
      </c>
      <c r="I17" s="16">
        <f>(15080/1000)</f>
        <v>15.08</v>
      </c>
      <c r="J17" s="16" t="s">
        <v>38</v>
      </c>
    </row>
    <row r="18" spans="1:10" ht="56.25" x14ac:dyDescent="0.2">
      <c r="A18" s="14" t="s">
        <v>19</v>
      </c>
      <c r="B18" s="10"/>
      <c r="C18" s="10"/>
      <c r="D18" s="15" t="s">
        <v>13</v>
      </c>
      <c r="E18" s="11" t="s">
        <v>55</v>
      </c>
      <c r="F18" s="12" t="s">
        <v>31</v>
      </c>
      <c r="G18" s="10"/>
      <c r="H18" s="12" t="s">
        <v>29</v>
      </c>
      <c r="I18" s="16">
        <f>(102535.01/1000)</f>
        <v>102.53501</v>
      </c>
      <c r="J18" s="16" t="s">
        <v>56</v>
      </c>
    </row>
    <row r="19" spans="1:10" ht="56.25" x14ac:dyDescent="0.2">
      <c r="A19" s="14" t="s">
        <v>20</v>
      </c>
      <c r="B19" s="10"/>
      <c r="C19" s="10"/>
      <c r="D19" s="15" t="s">
        <v>13</v>
      </c>
      <c r="E19" s="11" t="s">
        <v>57</v>
      </c>
      <c r="F19" s="12" t="s">
        <v>58</v>
      </c>
      <c r="G19" s="10"/>
      <c r="H19" s="12" t="s">
        <v>45</v>
      </c>
      <c r="I19" s="16">
        <f>(581547.44/1000)</f>
        <v>581.54743999999994</v>
      </c>
      <c r="J19" s="16" t="s">
        <v>33</v>
      </c>
    </row>
    <row r="20" spans="1:10" ht="57" customHeight="1" x14ac:dyDescent="0.2">
      <c r="A20" s="14" t="s">
        <v>21</v>
      </c>
      <c r="B20" s="10"/>
      <c r="C20" s="10"/>
      <c r="D20" s="15" t="s">
        <v>13</v>
      </c>
      <c r="E20" s="11" t="s">
        <v>59</v>
      </c>
      <c r="F20" s="12" t="s">
        <v>60</v>
      </c>
      <c r="G20" s="10"/>
      <c r="H20" s="12" t="s">
        <v>32</v>
      </c>
      <c r="I20" s="16">
        <f>(44544/1000)</f>
        <v>44.543999999999997</v>
      </c>
      <c r="J20" s="16" t="s">
        <v>33</v>
      </c>
    </row>
    <row r="21" spans="1:10" ht="57" customHeight="1" x14ac:dyDescent="0.2">
      <c r="A21" s="14" t="s">
        <v>22</v>
      </c>
      <c r="B21" s="10"/>
      <c r="C21" s="10"/>
      <c r="D21" s="15" t="s">
        <v>13</v>
      </c>
      <c r="E21" s="11" t="s">
        <v>61</v>
      </c>
      <c r="F21" s="12" t="s">
        <v>62</v>
      </c>
      <c r="G21" s="10"/>
      <c r="H21" s="12" t="s">
        <v>63</v>
      </c>
      <c r="I21" s="16">
        <f>(71505.74/1000)</f>
        <v>71.505740000000003</v>
      </c>
      <c r="J21" s="16" t="s">
        <v>33</v>
      </c>
    </row>
    <row r="22" spans="1:10" ht="37.5" customHeight="1" x14ac:dyDescent="0.2">
      <c r="A22" s="14" t="s">
        <v>23</v>
      </c>
      <c r="B22" s="10"/>
      <c r="C22" s="10"/>
      <c r="D22" s="15" t="s">
        <v>13</v>
      </c>
      <c r="E22" s="11" t="s">
        <v>64</v>
      </c>
      <c r="F22" s="12" t="s">
        <v>65</v>
      </c>
      <c r="G22" s="10"/>
      <c r="H22" s="12" t="s">
        <v>30</v>
      </c>
      <c r="I22" s="16">
        <f>(118668/1000)</f>
        <v>118.66800000000001</v>
      </c>
      <c r="J22" s="16" t="s">
        <v>66</v>
      </c>
    </row>
    <row r="23" spans="1:10" ht="56.25" x14ac:dyDescent="0.2">
      <c r="A23" s="14" t="s">
        <v>24</v>
      </c>
      <c r="B23" s="10"/>
      <c r="C23" s="10"/>
      <c r="D23" s="15" t="s">
        <v>13</v>
      </c>
      <c r="E23" s="11" t="s">
        <v>67</v>
      </c>
      <c r="F23" s="12" t="s">
        <v>31</v>
      </c>
      <c r="G23" s="10"/>
      <c r="H23" s="12" t="s">
        <v>34</v>
      </c>
      <c r="I23" s="16">
        <f>(105937.13/1000)</f>
        <v>105.93713000000001</v>
      </c>
      <c r="J23" s="16" t="s">
        <v>68</v>
      </c>
    </row>
    <row r="24" spans="1:10" ht="45" x14ac:dyDescent="0.2">
      <c r="A24" s="14" t="s">
        <v>25</v>
      </c>
      <c r="B24" s="10"/>
      <c r="C24" s="10"/>
      <c r="D24" s="15" t="s">
        <v>13</v>
      </c>
      <c r="E24" s="11" t="s">
        <v>69</v>
      </c>
      <c r="F24" s="12" t="s">
        <v>70</v>
      </c>
      <c r="G24" s="10"/>
      <c r="H24" s="12" t="s">
        <v>45</v>
      </c>
      <c r="I24" s="16">
        <f>(252568.41/1000)</f>
        <v>252.56841</v>
      </c>
      <c r="J24" s="16" t="s">
        <v>33</v>
      </c>
    </row>
  </sheetData>
  <autoFilter ref="A9:J24">
    <filterColumn colId="1" showButton="0"/>
    <filterColumn colId="2" showButton="0"/>
  </autoFilter>
  <mergeCells count="11">
    <mergeCell ref="H9:H10"/>
    <mergeCell ref="I9:I10"/>
    <mergeCell ref="J9:J10"/>
    <mergeCell ref="A4:J4"/>
    <mergeCell ref="A8:J8"/>
    <mergeCell ref="A9:A10"/>
    <mergeCell ref="B9:D9"/>
    <mergeCell ref="E9:E10"/>
    <mergeCell ref="F9:F10"/>
    <mergeCell ref="G9:G10"/>
    <mergeCell ref="A5:J5"/>
  </mergeCells>
  <pageMargins left="0.35433070866141736" right="0.19685039370078741" top="0.55118110236220474" bottom="0.43307086614173229" header="0" footer="0"/>
  <pageSetup scale="55" orientation="landscape" r:id="rId1"/>
  <headerFooter alignWithMargins="0">
    <oddFooter>Página &amp;P</oddFooter>
  </headerFooter>
  <colBreaks count="1" manualBreakCount="1">
    <brk id="10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Consejo de la Judicatura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Jrosales</dc:creator>
  <cp:lastModifiedBy>Ana Maria Horta Bustillo</cp:lastModifiedBy>
  <cp:lastPrinted>2016-03-04T21:06:51Z</cp:lastPrinted>
  <dcterms:created xsi:type="dcterms:W3CDTF">2011-03-08T00:45:12Z</dcterms:created>
  <dcterms:modified xsi:type="dcterms:W3CDTF">2016-03-04T23:15:08Z</dcterms:modified>
</cp:coreProperties>
</file>